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2025\Закупки 2025\БТ\Закупка электробытовые приборы_Нац режим\Проект договора по БТ\"/>
    </mc:Choice>
  </mc:AlternateContent>
  <bookViews>
    <workbookView xWindow="0" yWindow="0" windowWidth="28800" windowHeight="12480"/>
  </bookViews>
  <sheets>
    <sheet name="Лист1" sheetId="1" r:id="rId1"/>
  </sheet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5" i="1" l="1"/>
  <c r="I26" i="1"/>
  <c r="T24" i="1" l="1"/>
  <c r="I24" i="1" s="1"/>
  <c r="I23" i="1"/>
  <c r="I22" i="1"/>
  <c r="T21" i="1"/>
  <c r="I21" i="1" s="1"/>
  <c r="I20" i="1"/>
  <c r="T19" i="1"/>
  <c r="I19" i="1" s="1"/>
  <c r="I18" i="1"/>
  <c r="I17" i="1"/>
  <c r="I16" i="1"/>
  <c r="I15" i="1"/>
  <c r="I14" i="1"/>
  <c r="I13" i="1"/>
  <c r="T12" i="1"/>
  <c r="I12" i="1" s="1"/>
  <c r="I11" i="1"/>
  <c r="I10" i="1"/>
  <c r="I9" i="1"/>
  <c r="I8" i="1"/>
  <c r="I7" i="1"/>
</calcChain>
</file>

<file path=xl/sharedStrings.xml><?xml version="1.0" encoding="utf-8"?>
<sst xmlns="http://schemas.openxmlformats.org/spreadsheetml/2006/main" count="247" uniqueCount="99">
  <si>
    <r>
      <rPr>
        <b/>
        <sz val="10"/>
        <color theme="1"/>
        <rFont val="Tahoma"/>
        <family val="2"/>
        <charset val="204"/>
      </rPr>
      <t xml:space="preserve">Приложение № 1 </t>
    </r>
    <r>
      <rPr>
        <sz val="10"/>
        <color theme="1"/>
        <rFont val="Tahoma"/>
        <family val="2"/>
        <charset val="204"/>
      </rPr>
      <t xml:space="preserve">
к договору поставки продукции №______________ 
от «____»____________20__ г.
</t>
    </r>
  </si>
  <si>
    <t>СПЕЦИФИКАЦИЯ</t>
  </si>
  <si>
    <t>№ п/п</t>
  </si>
  <si>
    <t>Артикул</t>
  </si>
  <si>
    <t>Наименование продукции, торговая марка</t>
  </si>
  <si>
    <t>Технические, фунциональные характеристики</t>
  </si>
  <si>
    <t>Страна
происхожде
ния товара</t>
  </si>
  <si>
    <t>Код
ОКПД2</t>
  </si>
  <si>
    <t>Мера по предоставлению национального режима при осуществлении закупок товаров, работ, услуг для обеспечения государственных и муниципальных нужд, закупок товаров, работ, услуг отдельными видами юридических лиц (ПП РФ 1875 от 23.12.2024)</t>
  </si>
  <si>
    <t>Ед.изм.</t>
  </si>
  <si>
    <t>Всего кол-во</t>
  </si>
  <si>
    <t>Общая стоимость
Продукции без
НДС (руб. коп.)</t>
  </si>
  <si>
    <t>Сумма НДС
(руб. коп.)</t>
  </si>
  <si>
    <t>Общая стоимость
Продукции с НДС
(руб. коп.)</t>
  </si>
  <si>
    <t>Владимирский филиал</t>
  </si>
  <si>
    <t>Нижегородский филиал</t>
  </si>
  <si>
    <t>Ивановский филиал</t>
  </si>
  <si>
    <t>Кировский филиал</t>
  </si>
  <si>
    <t>Марий Эл и Чувашия филиал</t>
  </si>
  <si>
    <t>Мордовский филиал</t>
  </si>
  <si>
    <t>Оренбургский филиал</t>
  </si>
  <si>
    <t>Пензенский филиал</t>
  </si>
  <si>
    <t>Пермский филиал</t>
  </si>
  <si>
    <t>Самарский филиал</t>
  </si>
  <si>
    <t>Саратовский</t>
  </si>
  <si>
    <t>Свердловский филиал</t>
  </si>
  <si>
    <t>Удмуртский филиал</t>
  </si>
  <si>
    <t>Ульяновский филиал</t>
  </si>
  <si>
    <t>кол-во</t>
  </si>
  <si>
    <t>адрес поставки (г. Пенза, ул. Гагарина 11А)</t>
  </si>
  <si>
    <t>Вентилятор напольный</t>
  </si>
  <si>
    <t>27.51.15</t>
  </si>
  <si>
    <t xml:space="preserve">Преимущество </t>
  </si>
  <si>
    <t xml:space="preserve">шт. </t>
  </si>
  <si>
    <t>Водонагреватель накопительный электрический</t>
  </si>
  <si>
    <t>27.51.25</t>
  </si>
  <si>
    <t>Кулер для воды (нагрев и охлаждение)</t>
  </si>
  <si>
    <t>27.51.24.190</t>
  </si>
  <si>
    <t>Микроволновая печь</t>
  </si>
  <si>
    <t>27.51.27.000</t>
  </si>
  <si>
    <t xml:space="preserve">Кофеварка  капельная </t>
  </si>
  <si>
    <t>27.51.24.120</t>
  </si>
  <si>
    <t>Кофеварка капельная</t>
  </si>
  <si>
    <t>Кофемашина</t>
  </si>
  <si>
    <t xml:space="preserve">Кофемашина </t>
  </si>
  <si>
    <t>Пылесос для сухой и влажной уборки</t>
  </si>
  <si>
    <t>27.51.21.111</t>
  </si>
  <si>
    <t>Радиатор масляный</t>
  </si>
  <si>
    <t>27.51.26.110</t>
  </si>
  <si>
    <t>Сушилка для рук электрическая</t>
  </si>
  <si>
    <t>27.51.23.120</t>
  </si>
  <si>
    <t>Тепловая завеса электрическая</t>
  </si>
  <si>
    <t>27.51.26</t>
  </si>
  <si>
    <t>Чайник</t>
  </si>
  <si>
    <t>27.51.24.110</t>
  </si>
  <si>
    <t>Холодильник однокамерный</t>
  </si>
  <si>
    <t>27.51.11.110</t>
  </si>
  <si>
    <t>Холодильник двухкамерный</t>
  </si>
  <si>
    <t>Реквизиты Покупателя (Грузополучателей) для оформления счетов-фактур, товарных накладных (форма ТОРГ-12)/УПД</t>
  </si>
  <si>
    <t xml:space="preserve">Владимирский филиал АО «ЭнергосбыТ Плюс»,
ИНН 5612042824, КПП 332843001
600017, Владимирская область, г. Владимир, ул. Батурина, д. 30
Банк отделение №8611 ПАО «Сбербанк России»
Расчетный счет 40702810610000003044
Корреспондентский счет 30101810000000000602, 
БИК 041708602
</t>
  </si>
  <si>
    <t xml:space="preserve">Нижегородский филиал АО «ЭнергосбыТ Плюс»,
ИНН 5612042824, КПП 526043001
603950, Нижегородская область, г. Нижний Новгород, ул. Алексеевская, д. 10/16, офис 415(1)
Банк  Волго-Вятский банк Сбербанка России г. Нижний Новгород  
Расчетный счет 40702810842000009075
Корреспондентский счет 30101810900000000603,                         БИК 042202603
</t>
  </si>
  <si>
    <t xml:space="preserve">Ивановский филиал АО «ЭнергосбыТ Плюс»
ИНН 5612042824; КПП 370243001
153000, Ивановская область, г. Иваново, ул. Смирнова, д.11
Банковские реквизиты: 
р/с 40702810200000016989 
в ф-л Банка ГПБ (АО) «Центральный», Московская обл.
к/с 30101810200000000823   
БИК 044525823
</t>
  </si>
  <si>
    <t xml:space="preserve">Кировский филиал  АО «ЭнергосбыТ Плюс»,
ИНН 5612042824, КПП 434543001
610046, Кировская область, г. Киров, ул. Преображенская, д. 90
Банк  Отделение № 8612 ПАО «Сбербанк России» г. Кирова
Расчетный счет 40702810827000002345
Корреспондентский счет 30101810500000000609,
БИК 043304609
</t>
  </si>
  <si>
    <t xml:space="preserve">Марий Эл и Чувашии филиал АО «ЭнергосбыТ Плюс»,
ИНН 5612042824, КПП 213043001
428000, Чувашская республика - Чувашия, г. Чебоксары, ул. К. Маркса, д. 52
Банк Отделение №8613 ПАО «Сбербанк России» г. Чебоксары
Расчетный счет 40702810275000001493
Корреспондентский счет 30101810300000000609, 
БИК 049706609
</t>
  </si>
  <si>
    <t xml:space="preserve">Мордовский филиал АО «ЭнергосбыТ Плюс»,
ИНН 5612042824, КПП 132643001
430003, Республика Мордовия, г.о. Саранск, г. Саранск, пр-кт Ленина, д. 25, этаж 2
Банк Мордовское отделение № 8589 ПАО «Сбербанк России», г. Саранск
Расчетный счет 40702810439000000972
Корреспондентский счет 30101810100000000615,
БИК 048952615
</t>
  </si>
  <si>
    <t xml:space="preserve">Оренбургский филиал АО «ЭнергосбыТ Плюс»,
ИНН 5612042824, КПП 561243001
460024, Оренбургская, область, г. Оренбург, ул. Аксакова, д. 3 «А», К. А
Банк  Филиал Газпромбанк (АО) в г. Оренбурге
Расчетный счет 40702810760230001978
Корреспондентский счет 30101810800000000854,
БИК 045354854
</t>
  </si>
  <si>
    <t xml:space="preserve">Пензенский филиал АО «ЭнергосбыТ Плюс»,
ИНН 5612042824, КПП 583543001
440039, Пензенская область, г. Пенза, ул. Гагарина, д. 11а, этаж 1
Банк Отделение № 8624 ПАО «Сбербанк России» г. Пенза
Расчетный счет 40702810448000017190
Корреспондентский счет 30101810000000000635,
БИК 045655635
</t>
  </si>
  <si>
    <t xml:space="preserve">Пермский филиал АО «ЭнергосбыТ Плюс»,
ИНН 5612042824, КПП 590443001
614038, Пермский край, г. Пермь, ул. Сибирская, д. 67
Банк Западно-Уральский банк ПАО «Сбербанк России»
Расчетный счет 40702810149770094806
Корреспондентский счет 30101810900000000603,
БИК 045773603
</t>
  </si>
  <si>
    <t xml:space="preserve">Самарский филиал  АО «ЭнергосбыТ Плюс»,
ИНН 5612042824, КПП 631543001
443100, Самарская область, г. Самара, ул. Маяковского, д. 15
Банк  Поволжский банк ПАО «Сбербанк России» г. Самара
Расчетный счет 40702810254400030405
Корреспондентский счет 30101810200000000607, 
БИК 043601607
</t>
  </si>
  <si>
    <t xml:space="preserve">Саратовский филиал АО «ЭнергосбыТ Плюс»,
ИНН 5612042824, КПП 645443001
410004, Саратовская область, г. Саратов, ул. им Чернышевского Н.Г., д. 52а, офис 1
Банк  Саратовское отделение №8622 ПАО «Сбербанк России» г. Саратов
Расчетный счет 40702810756000004795
Корреспондентский счет 30101810500000000649,
БИК 046311649
</t>
  </si>
  <si>
    <t xml:space="preserve">Свердловский филиал АО «ЭнергосбыТ Плюс»,
ИНН 5612042824, КПП 667043001
620075, Свердловская область, г. Екатеринбург, ул. Кузнечная, д. 92
Банк Уральский банк ПАО «Сбербанк России»
Расчетный счет 40702810816020104300
Корреспондентский счет 30101810500000000674,
БИК 046577674
</t>
  </si>
  <si>
    <t xml:space="preserve">Удмуртский филиал АО «ЭнергосбыТ Плюс»,
ИНН 5612042824, КПП 184143001
426063, Удмуртская Республика, г. Ижевск, ул. Орджоникидзе, д. 52а, К. А
Банк Удмуртское Отделение № 8618 ПАО «Сбербанк России», г. Ижевск
Расчетный счет 40702810168000003612
Корреспондентский счет 30101810400000000601,
БИК 049401601
</t>
  </si>
  <si>
    <t xml:space="preserve">Ульяновский филиал АО «ЭнергосбыТ Плюс»,
ИНН 5612042824, КПП 732743001
432045, Ульяновская область, г. Ульяновск, ул. Промышленная, д.5
Банк Ульяновское отделение № 8588 ПАО «Сбербанк России», г. Ульяновск
Расчетный счет 40702810069000000119 Корреспондентский счет 30101810000000000602,
БИК 047308602
</t>
  </si>
  <si>
    <r>
      <rPr>
        <b/>
        <sz val="10"/>
        <color theme="1"/>
        <rFont val="Tahoma"/>
        <family val="2"/>
        <charset val="204"/>
      </rPr>
      <t>Поставщик</t>
    </r>
    <r>
      <rPr>
        <sz val="10"/>
        <color theme="1"/>
        <rFont val="Tahoma"/>
        <family val="2"/>
        <charset val="204"/>
      </rPr>
      <t xml:space="preserve">
________________________      
______________ /____________ / 
                  м.п.
</t>
    </r>
  </si>
  <si>
    <r>
      <rPr>
        <b/>
        <sz val="10"/>
        <color theme="1"/>
        <rFont val="Tahoma"/>
        <family val="2"/>
        <charset val="204"/>
      </rPr>
      <t xml:space="preserve">Покупатель
АО «ЭнергосбыТ Плюс» </t>
    </r>
    <r>
      <rPr>
        <sz val="10"/>
        <color theme="1"/>
        <rFont val="Tahoma"/>
        <family val="2"/>
        <charset val="204"/>
      </rPr>
      <t xml:space="preserve">
 ____________________ С.В. Болодурин 
                  м.п.
</t>
    </r>
  </si>
  <si>
    <t>Цена 
единицы
Продукции
без НДС
(руб. коп.)</t>
  </si>
  <si>
    <t xml:space="preserve">Увлажнитель воздуха </t>
  </si>
  <si>
    <t>28.25.14</t>
  </si>
  <si>
    <t>Пурифайер напольный</t>
  </si>
  <si>
    <t>28.29.12</t>
  </si>
  <si>
    <t>Ограничение (приложение 2 к ПП РФ 1875 от 23.12.2024)</t>
  </si>
  <si>
    <t>Не позже 30 апреля 2025 г.</t>
  </si>
  <si>
    <t>Срок поставки</t>
  </si>
  <si>
    <t>г. Ульяновск, ул Промышленная,5</t>
  </si>
  <si>
    <t xml:space="preserve">адрес поставки </t>
  </si>
  <si>
    <t>г.Ижевск, ул.Орджоникидзе, 52а</t>
  </si>
  <si>
    <t>г. Екатеринбург, ул.Электриков, 16</t>
  </si>
  <si>
    <t>г. Саратов, ул. Чернышевского, 52 а</t>
  </si>
  <si>
    <t>г.Самара ул. Маяковского д. 15</t>
  </si>
  <si>
    <t>адрес поставки</t>
  </si>
  <si>
    <t>г. Пермь, ул. Ленина, д. 77а, офис 513</t>
  </si>
  <si>
    <t>г. Владимир, ул. Батурина д.30</t>
  </si>
  <si>
    <t>г. Дзержинск, ул. Циолковского д. 54А</t>
  </si>
  <si>
    <t>г. Иваново, ул. Смирнова, 11</t>
  </si>
  <si>
    <t>г.Киров, ул.Преображенская, д.90</t>
  </si>
  <si>
    <t>адрес поставки )</t>
  </si>
  <si>
    <t>г.Чебоксары,ул.Карла Маркса 52, 6 этаж</t>
  </si>
  <si>
    <t>г. Саранск пр. Ленина 25 (2 этаж)</t>
  </si>
  <si>
    <t>г. Оренбург, Аксакова 3А</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</si>
</sst>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color theme="1"/>
      <name val="Tahoma"/>
      <family val="2"/>
      <charset val="204"/>
    </font>
    <font>
      <b/>
      <sz val="10"/>
      <color theme="1"/>
      <name val="Tahoma"/>
      <family val="2"/>
      <charset val="204"/>
    </font>
    <font>
      <sz val="8"/>
      <color theme="1"/>
      <name val="Tahoma"/>
      <family val="2"/>
      <charset val="204"/>
    </font>
    <font>
      <sz val="9"/>
      <color theme="1"/>
      <name val="Tahoma"/>
      <family val="2"/>
      <charset val="204"/>
    </font>
    <font>
      <sz val="8"/>
      <color rgb="FFFF0000"/>
      <name val="Tahoma"/>
      <family val="2"/>
      <charset val="204"/>
    </font>
    <font>
      <b/>
      <sz val="9"/>
      <color rgb="FF000000"/>
      <name val="Tahoma"/>
      <family val="2"/>
      <charset val="204"/>
    </font>
    <font>
      <sz val="9"/>
      <color rgb="FFFF0000"/>
      <name val="Tahoma"/>
      <family val="2"/>
      <charset val="204"/>
    </font>
    <font>
      <sz val="7"/>
      <color rgb="FF000000"/>
      <name val="Arial"/>
      <family val="2"/>
      <charset val="204"/>
    </font>
    <font>
      <sz val="9"/>
      <color rgb="FF000000"/>
      <name val="Tahoma"/>
      <family val="2"/>
      <charset val="204"/>
    </font>
    <font>
      <b/>
      <sz val="9"/>
      <color theme="1"/>
      <name val="Tahoma"/>
      <family val="2"/>
      <charset val="204"/>
    </font>
    <font>
      <sz val="9"/>
      <name val="Tahoma"/>
      <family val="2"/>
      <charset val="204"/>
    </font>
    <font>
      <sz val="10"/>
      <name val="Tahoma"/>
      <family val="2"/>
      <charset val="204"/>
    </font>
    <font>
      <b/>
      <sz val="8"/>
      <color theme="1"/>
      <name val="Tahoma"/>
      <family val="2"/>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7" fillId="0" borderId="0">
      <alignment horizontal="left" vertical="center"/>
    </xf>
    <xf numFmtId="0" fontId="7" fillId="0" borderId="0">
      <alignment horizontal="center" vertical="center"/>
    </xf>
  </cellStyleXfs>
  <cellXfs count="47">
    <xf numFmtId="0" fontId="0" fillId="0" borderId="0" xfId="0"/>
    <xf numFmtId="0" fontId="0" fillId="0" borderId="0" xfId="0" applyFill="1" applyAlignment="1">
      <alignment horizontal="center" vertical="center" wrapText="1"/>
    </xf>
    <xf numFmtId="0" fontId="0" fillId="0" borderId="0" xfId="0" applyFont="1" applyFill="1" applyAlignment="1">
      <alignment horizontal="center"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0" fillId="0" borderId="1" xfId="0" applyFont="1" applyFill="1" applyBorder="1" applyAlignment="1">
      <alignment horizontal="center" vertical="center" wrapText="1"/>
    </xf>
    <xf numFmtId="0" fontId="0" fillId="0" borderId="1" xfId="0" applyFill="1" applyBorder="1" applyAlignment="1">
      <alignment horizontal="left" vertical="center"/>
    </xf>
    <xf numFmtId="0" fontId="3" fillId="0" borderId="1" xfId="0" applyFont="1" applyFill="1" applyBorder="1" applyAlignment="1">
      <alignment vertical="center" wrapText="1"/>
    </xf>
    <xf numFmtId="0" fontId="6" fillId="0" borderId="1" xfId="0" applyFont="1" applyFill="1" applyBorder="1" applyAlignment="1">
      <alignment vertical="center" wrapText="1"/>
    </xf>
    <xf numFmtId="0" fontId="8" fillId="0" borderId="1" xfId="1" quotePrefix="1" applyFont="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4" fontId="3" fillId="0" borderId="1" xfId="0" applyNumberFormat="1" applyFont="1" applyFill="1" applyBorder="1" applyAlignment="1">
      <alignment horizontal="center"/>
    </xf>
    <xf numFmtId="4" fontId="2" fillId="0" borderId="1" xfId="0" applyNumberFormat="1" applyFont="1" applyBorder="1" applyAlignment="1">
      <alignment horizontal="center" vertical="center" wrapText="1"/>
    </xf>
    <xf numFmtId="0" fontId="2" fillId="0" borderId="1" xfId="0" applyFont="1" applyFill="1" applyBorder="1" applyAlignment="1">
      <alignment horizontal="left" vertical="center" wrapText="1"/>
    </xf>
    <xf numFmtId="0" fontId="0" fillId="0" borderId="1" xfId="0" applyFill="1" applyBorder="1" applyAlignment="1">
      <alignment horizontal="center" vertical="center"/>
    </xf>
    <xf numFmtId="0" fontId="10" fillId="0" borderId="1"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1" xfId="0" applyFont="1" applyFill="1" applyBorder="1" applyAlignment="1">
      <alignment wrapText="1"/>
    </xf>
    <xf numFmtId="4" fontId="10" fillId="0" borderId="1" xfId="0" applyNumberFormat="1" applyFont="1" applyFill="1" applyBorder="1" applyAlignment="1">
      <alignment horizontal="center"/>
    </xf>
    <xf numFmtId="0" fontId="0" fillId="0" borderId="0" xfId="0" applyFill="1" applyAlignment="1">
      <alignment horizontal="left" vertical="top" wrapText="1"/>
    </xf>
    <xf numFmtId="0" fontId="1"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2" fillId="0" borderId="0" xfId="0" applyFont="1" applyFill="1" applyBorder="1" applyAlignment="1">
      <alignment horizontal="left" vertical="top" wrapText="1"/>
    </xf>
    <xf numFmtId="4" fontId="1" fillId="0" borderId="0" xfId="0" applyNumberFormat="1" applyFont="1" applyFill="1" applyAlignment="1">
      <alignment horizontal="center" vertical="center" wrapText="1"/>
    </xf>
    <xf numFmtId="0" fontId="9" fillId="2"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0" xfId="0" applyFill="1" applyAlignment="1">
      <alignment horizontal="left" vertical="center" wrapText="1"/>
    </xf>
    <xf numFmtId="0" fontId="2" fillId="0" borderId="3" xfId="0" applyFont="1" applyFill="1" applyBorder="1" applyAlignment="1">
      <alignment horizontal="left" vertical="top" wrapText="1"/>
    </xf>
    <xf numFmtId="0" fontId="2" fillId="0" borderId="2" xfId="0" applyFont="1" applyFill="1" applyBorder="1" applyAlignment="1">
      <alignment horizontal="left" vertical="top"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0" xfId="0" applyFill="1" applyAlignment="1">
      <alignment horizontal="right" vertical="center" wrapText="1"/>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10" fillId="0" borderId="1" xfId="2" quotePrefix="1" applyFont="1" applyFill="1" applyBorder="1" applyAlignment="1">
      <alignment horizontal="left" vertical="center" wrapText="1"/>
    </xf>
    <xf numFmtId="0" fontId="11" fillId="0" borderId="1" xfId="1" quotePrefix="1" applyFont="1" applyFill="1" applyBorder="1" applyAlignment="1">
      <alignment vertical="top" wrapText="1"/>
    </xf>
    <xf numFmtId="0" fontId="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cellXfs>
  <cellStyles count="3">
    <cellStyle name="S5" xfId="2"/>
    <cellStyle name="S7" xfId="1"/>
    <cellStyle name="Обычный"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kpd2.com/klassifikator/kod-okpd2-27-51-24-110.html" TargetMode="External"/><Relationship Id="rId2" Type="http://schemas.openxmlformats.org/officeDocument/2006/relationships/hyperlink" Target="https://okpd2.com/klassifikator/kod-okpd2-27-51-15.html" TargetMode="External"/><Relationship Id="rId1" Type="http://schemas.openxmlformats.org/officeDocument/2006/relationships/hyperlink" Target="https://okpd2.com/klassifikator/kod-okpd2-27-51-15.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9"/>
  <sheetViews>
    <sheetView tabSelected="1" topLeftCell="X1" workbookViewId="0">
      <selection activeCell="AL30" sqref="AL30"/>
    </sheetView>
  </sheetViews>
  <sheetFormatPr defaultColWidth="9.140625" defaultRowHeight="12.75" x14ac:dyDescent="0.2"/>
  <cols>
    <col min="1" max="1" width="9.140625" style="1"/>
    <col min="2" max="2" width="8.85546875" style="2" customWidth="1"/>
    <col min="3" max="3" width="26.28515625" style="2" customWidth="1"/>
    <col min="4" max="4" width="17.140625" style="2" customWidth="1"/>
    <col min="5" max="5" width="12.42578125" style="1" customWidth="1"/>
    <col min="6" max="6" width="12.28515625" style="1" customWidth="1"/>
    <col min="7" max="7" width="22" style="1" customWidth="1"/>
    <col min="8" max="8" width="7.7109375" style="1" customWidth="1"/>
    <col min="9" max="9" width="9.140625" style="3" customWidth="1"/>
    <col min="10" max="10" width="12.28515625" style="2" customWidth="1"/>
    <col min="11" max="11" width="13.7109375" style="3" customWidth="1"/>
    <col min="12" max="12" width="11.7109375" style="3" customWidth="1"/>
    <col min="13" max="13" width="13" style="3" customWidth="1"/>
    <col min="14" max="14" width="4.28515625" style="1" customWidth="1"/>
    <col min="15" max="15" width="20.7109375" style="1" customWidth="1"/>
    <col min="16" max="16" width="4.140625" style="1" customWidth="1"/>
    <col min="17" max="17" width="21.28515625" style="1" customWidth="1"/>
    <col min="18" max="18" width="4.140625" style="1" customWidth="1"/>
    <col min="19" max="19" width="21.7109375" style="1" customWidth="1"/>
    <col min="20" max="20" width="4.7109375" style="1" customWidth="1"/>
    <col min="21" max="21" width="20.5703125" style="1" customWidth="1"/>
    <col min="22" max="22" width="4.7109375" style="1" customWidth="1"/>
    <col min="23" max="23" width="22.28515625" style="1" customWidth="1"/>
    <col min="24" max="24" width="5" style="1" customWidth="1"/>
    <col min="25" max="25" width="21.42578125" style="1" customWidth="1"/>
    <col min="26" max="26" width="5.5703125" style="1" customWidth="1"/>
    <col min="27" max="27" width="22.85546875" style="1" customWidth="1"/>
    <col min="28" max="28" width="5.5703125" style="1" customWidth="1"/>
    <col min="29" max="29" width="24.5703125" style="1" customWidth="1"/>
    <col min="30" max="30" width="5.42578125" style="1" customWidth="1"/>
    <col min="31" max="31" width="22.140625" style="1" customWidth="1"/>
    <col min="32" max="32" width="6.42578125" style="1" customWidth="1"/>
    <col min="33" max="33" width="19.85546875" style="1" customWidth="1"/>
    <col min="34" max="34" width="6.28515625" style="1" customWidth="1"/>
    <col min="35" max="35" width="19.5703125" style="1" customWidth="1"/>
    <col min="36" max="36" width="4" style="1" bestFit="1" customWidth="1"/>
    <col min="37" max="37" width="22.28515625" style="1" customWidth="1"/>
    <col min="38" max="38" width="6.5703125" style="1" bestFit="1" customWidth="1"/>
    <col min="39" max="39" width="20.140625" style="4" customWidth="1"/>
    <col min="40" max="40" width="5.42578125" style="1" customWidth="1"/>
    <col min="41" max="41" width="22" style="1" customWidth="1"/>
    <col min="42" max="42" width="14.85546875" style="1" customWidth="1"/>
    <col min="43" max="43" width="11.5703125" style="1" bestFit="1" customWidth="1"/>
    <col min="44" max="16384" width="9.140625" style="1"/>
  </cols>
  <sheetData>
    <row r="1" spans="1:42" ht="57.75" customHeight="1" x14ac:dyDescent="0.2">
      <c r="A1" s="37" t="s">
        <v>0</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row>
    <row r="2" spans="1:42" x14ac:dyDescent="0.2">
      <c r="I2" s="1"/>
      <c r="J2" s="3"/>
      <c r="K2" s="2"/>
      <c r="N2" s="3"/>
      <c r="AD2" s="4"/>
      <c r="AM2" s="1"/>
    </row>
    <row r="3" spans="1:42" ht="12.75" customHeight="1" x14ac:dyDescent="0.2">
      <c r="A3" s="38" t="s">
        <v>1</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row>
    <row r="4" spans="1:42" x14ac:dyDescent="0.2">
      <c r="I4" s="1"/>
      <c r="J4" s="3"/>
      <c r="K4" s="2"/>
      <c r="N4" s="3"/>
      <c r="AD4" s="4"/>
      <c r="AM4" s="1"/>
    </row>
    <row r="5" spans="1:42" s="5" customFormat="1" ht="11.25" customHeight="1" x14ac:dyDescent="0.2">
      <c r="A5" s="39" t="s">
        <v>2</v>
      </c>
      <c r="B5" s="39" t="s">
        <v>3</v>
      </c>
      <c r="C5" s="39" t="s">
        <v>4</v>
      </c>
      <c r="D5" s="39" t="s">
        <v>5</v>
      </c>
      <c r="E5" s="39" t="s">
        <v>6</v>
      </c>
      <c r="F5" s="39" t="s">
        <v>7</v>
      </c>
      <c r="G5" s="42" t="s">
        <v>8</v>
      </c>
      <c r="H5" s="39" t="s">
        <v>9</v>
      </c>
      <c r="I5" s="39" t="s">
        <v>10</v>
      </c>
      <c r="J5" s="39" t="s">
        <v>75</v>
      </c>
      <c r="K5" s="39" t="s">
        <v>11</v>
      </c>
      <c r="L5" s="39" t="s">
        <v>12</v>
      </c>
      <c r="M5" s="39" t="s">
        <v>13</v>
      </c>
      <c r="N5" s="34" t="s">
        <v>14</v>
      </c>
      <c r="O5" s="34"/>
      <c r="P5" s="34" t="s">
        <v>15</v>
      </c>
      <c r="Q5" s="34"/>
      <c r="R5" s="34" t="s">
        <v>16</v>
      </c>
      <c r="S5" s="34"/>
      <c r="T5" s="34" t="s">
        <v>17</v>
      </c>
      <c r="U5" s="34"/>
      <c r="V5" s="34" t="s">
        <v>18</v>
      </c>
      <c r="W5" s="34"/>
      <c r="X5" s="34" t="s">
        <v>19</v>
      </c>
      <c r="Y5" s="34"/>
      <c r="Z5" s="34" t="s">
        <v>20</v>
      </c>
      <c r="AA5" s="34"/>
      <c r="AB5" s="34" t="s">
        <v>21</v>
      </c>
      <c r="AC5" s="34"/>
      <c r="AD5" s="34" t="s">
        <v>22</v>
      </c>
      <c r="AE5" s="34"/>
      <c r="AF5" s="34" t="s">
        <v>23</v>
      </c>
      <c r="AG5" s="34"/>
      <c r="AH5" s="34" t="s">
        <v>24</v>
      </c>
      <c r="AI5" s="34"/>
      <c r="AJ5" s="34" t="s">
        <v>25</v>
      </c>
      <c r="AK5" s="34"/>
      <c r="AL5" s="34" t="s">
        <v>26</v>
      </c>
      <c r="AM5" s="34"/>
      <c r="AN5" s="34" t="s">
        <v>27</v>
      </c>
      <c r="AO5" s="34"/>
      <c r="AP5" s="43" t="s">
        <v>82</v>
      </c>
    </row>
    <row r="6" spans="1:42" s="4" customFormat="1" ht="31.5" x14ac:dyDescent="0.2">
      <c r="A6" s="39"/>
      <c r="B6" s="39"/>
      <c r="C6" s="39"/>
      <c r="D6" s="39"/>
      <c r="E6" s="39"/>
      <c r="F6" s="39"/>
      <c r="G6" s="42"/>
      <c r="H6" s="39"/>
      <c r="I6" s="39"/>
      <c r="J6" s="39"/>
      <c r="K6" s="39"/>
      <c r="L6" s="39"/>
      <c r="M6" s="39"/>
      <c r="N6" s="30" t="s">
        <v>28</v>
      </c>
      <c r="O6" s="30" t="s">
        <v>84</v>
      </c>
      <c r="P6" s="30" t="s">
        <v>28</v>
      </c>
      <c r="Q6" s="30" t="s">
        <v>84</v>
      </c>
      <c r="R6" s="30" t="s">
        <v>28</v>
      </c>
      <c r="S6" s="30" t="s">
        <v>89</v>
      </c>
      <c r="T6" s="30" t="s">
        <v>28</v>
      </c>
      <c r="U6" s="30" t="s">
        <v>84</v>
      </c>
      <c r="V6" s="30" t="s">
        <v>28</v>
      </c>
      <c r="W6" s="30" t="s">
        <v>89</v>
      </c>
      <c r="X6" s="30" t="s">
        <v>28</v>
      </c>
      <c r="Y6" s="30" t="s">
        <v>84</v>
      </c>
      <c r="Z6" s="30" t="s">
        <v>28</v>
      </c>
      <c r="AA6" s="30" t="s">
        <v>95</v>
      </c>
      <c r="AB6" s="30" t="s">
        <v>28</v>
      </c>
      <c r="AC6" s="30" t="s">
        <v>84</v>
      </c>
      <c r="AD6" s="30" t="s">
        <v>28</v>
      </c>
      <c r="AE6" s="30" t="s">
        <v>89</v>
      </c>
      <c r="AF6" s="30" t="s">
        <v>28</v>
      </c>
      <c r="AG6" s="30" t="s">
        <v>89</v>
      </c>
      <c r="AH6" s="30" t="s">
        <v>28</v>
      </c>
      <c r="AI6" s="30" t="s">
        <v>84</v>
      </c>
      <c r="AJ6" s="30" t="s">
        <v>28</v>
      </c>
      <c r="AK6" s="30" t="s">
        <v>84</v>
      </c>
      <c r="AL6" s="30" t="s">
        <v>28</v>
      </c>
      <c r="AM6" s="30" t="s">
        <v>84</v>
      </c>
      <c r="AN6" s="30" t="s">
        <v>28</v>
      </c>
      <c r="AO6" s="30" t="s">
        <v>84</v>
      </c>
      <c r="AP6" s="43"/>
    </row>
    <row r="7" spans="1:42" ht="31.5" customHeight="1" x14ac:dyDescent="0.15">
      <c r="A7" s="6">
        <v>1</v>
      </c>
      <c r="B7" s="7"/>
      <c r="C7" s="8" t="s">
        <v>30</v>
      </c>
      <c r="D7" s="9"/>
      <c r="E7" s="10"/>
      <c r="F7" s="30" t="s">
        <v>31</v>
      </c>
      <c r="G7" s="11" t="s">
        <v>32</v>
      </c>
      <c r="H7" s="12" t="s">
        <v>33</v>
      </c>
      <c r="I7" s="26">
        <f>N7+P7+R7+T7+V7+X7+Z7+AB7+AD7+AF7+AH7+AJ7+AL7+AN7</f>
        <v>10</v>
      </c>
      <c r="J7" s="13"/>
      <c r="K7" s="14"/>
      <c r="L7" s="14"/>
      <c r="M7" s="14"/>
      <c r="N7" s="30"/>
      <c r="O7" s="30"/>
      <c r="P7" s="30"/>
      <c r="Q7" s="30"/>
      <c r="R7" s="30"/>
      <c r="S7" s="30"/>
      <c r="T7" s="30"/>
      <c r="U7" s="15"/>
      <c r="V7" s="30"/>
      <c r="W7" s="30"/>
      <c r="X7" s="30"/>
      <c r="Y7" s="30"/>
      <c r="Z7" s="30"/>
      <c r="AA7" s="30"/>
      <c r="AB7" s="30"/>
      <c r="AC7" s="30"/>
      <c r="AD7" s="30">
        <v>10</v>
      </c>
      <c r="AE7" s="44" t="s">
        <v>90</v>
      </c>
      <c r="AF7" s="30"/>
      <c r="AG7" s="44"/>
      <c r="AH7" s="30"/>
      <c r="AI7" s="44"/>
      <c r="AJ7" s="30"/>
      <c r="AK7" s="44"/>
      <c r="AL7" s="30"/>
      <c r="AM7" s="44"/>
      <c r="AN7" s="30"/>
      <c r="AO7" s="44"/>
      <c r="AP7" s="43" t="s">
        <v>81</v>
      </c>
    </row>
    <row r="8" spans="1:42" ht="31.5" x14ac:dyDescent="0.2">
      <c r="A8" s="6">
        <v>2</v>
      </c>
      <c r="B8" s="7"/>
      <c r="C8" s="8" t="s">
        <v>30</v>
      </c>
      <c r="D8" s="9"/>
      <c r="E8" s="10"/>
      <c r="F8" s="30" t="s">
        <v>31</v>
      </c>
      <c r="G8" s="11" t="s">
        <v>32</v>
      </c>
      <c r="H8" s="12" t="s">
        <v>33</v>
      </c>
      <c r="I8" s="26">
        <f>N8+P8+R8+T8+V8+X8+Z8+AB8+AD8+AF8+AH8+AJ8+AL8+AN8</f>
        <v>19</v>
      </c>
      <c r="J8" s="27"/>
      <c r="K8" s="14"/>
      <c r="L8" s="14"/>
      <c r="M8" s="14"/>
      <c r="N8" s="30"/>
      <c r="O8" s="30"/>
      <c r="P8" s="30"/>
      <c r="Q8" s="30"/>
      <c r="R8" s="30">
        <v>8</v>
      </c>
      <c r="S8" s="30" t="s">
        <v>93</v>
      </c>
      <c r="T8" s="30"/>
      <c r="U8" s="15"/>
      <c r="V8" s="30"/>
      <c r="W8" s="30"/>
      <c r="X8" s="30"/>
      <c r="Y8" s="30"/>
      <c r="Z8" s="30">
        <v>5</v>
      </c>
      <c r="AA8" s="30" t="s">
        <v>98</v>
      </c>
      <c r="AB8" s="30"/>
      <c r="AC8" s="30"/>
      <c r="AD8" s="30"/>
      <c r="AE8" s="44"/>
      <c r="AF8" s="30">
        <v>1</v>
      </c>
      <c r="AG8" s="44" t="s">
        <v>88</v>
      </c>
      <c r="AH8" s="30"/>
      <c r="AI8" s="44"/>
      <c r="AJ8" s="30">
        <v>2</v>
      </c>
      <c r="AK8" s="44" t="s">
        <v>86</v>
      </c>
      <c r="AL8" s="30">
        <v>3</v>
      </c>
      <c r="AM8" s="44" t="s">
        <v>85</v>
      </c>
      <c r="AN8" s="30"/>
      <c r="AO8" s="44"/>
      <c r="AP8" s="43"/>
    </row>
    <row r="9" spans="1:42" ht="33.75" x14ac:dyDescent="0.15">
      <c r="A9" s="6">
        <v>3</v>
      </c>
      <c r="B9" s="7"/>
      <c r="C9" s="8" t="s">
        <v>34</v>
      </c>
      <c r="D9" s="9"/>
      <c r="E9" s="10"/>
      <c r="F9" s="30" t="s">
        <v>35</v>
      </c>
      <c r="G9" s="11" t="s">
        <v>32</v>
      </c>
      <c r="H9" s="12" t="s">
        <v>33</v>
      </c>
      <c r="I9" s="26">
        <f>N9+P9+R9+T9+V9+X9+Z9+AB9+AD9+AF9+AH9+AJ9+AL9+AN9</f>
        <v>3</v>
      </c>
      <c r="J9" s="13"/>
      <c r="K9" s="14"/>
      <c r="L9" s="14"/>
      <c r="M9" s="14"/>
      <c r="N9" s="30"/>
      <c r="O9" s="30"/>
      <c r="P9" s="30"/>
      <c r="Q9" s="30"/>
      <c r="R9" s="30"/>
      <c r="S9" s="30"/>
      <c r="T9" s="30">
        <v>1</v>
      </c>
      <c r="U9" s="15" t="s">
        <v>94</v>
      </c>
      <c r="V9" s="30"/>
      <c r="W9" s="30"/>
      <c r="X9" s="30"/>
      <c r="Y9" s="30"/>
      <c r="Z9" s="30"/>
      <c r="AA9" s="30"/>
      <c r="AB9" s="30"/>
      <c r="AC9" s="30"/>
      <c r="AD9" s="30"/>
      <c r="AE9" s="44"/>
      <c r="AF9" s="30"/>
      <c r="AG9" s="44"/>
      <c r="AH9" s="30"/>
      <c r="AI9" s="44"/>
      <c r="AJ9" s="30"/>
      <c r="AK9" s="44"/>
      <c r="AL9" s="30">
        <v>2</v>
      </c>
      <c r="AM9" s="44" t="s">
        <v>85</v>
      </c>
      <c r="AN9" s="30"/>
      <c r="AO9" s="44"/>
      <c r="AP9" s="43"/>
    </row>
    <row r="10" spans="1:42" ht="33.75" x14ac:dyDescent="0.2">
      <c r="A10" s="6">
        <v>4</v>
      </c>
      <c r="B10" s="7"/>
      <c r="C10" s="8" t="s">
        <v>34</v>
      </c>
      <c r="D10" s="9"/>
      <c r="E10" s="10"/>
      <c r="F10" s="30" t="s">
        <v>35</v>
      </c>
      <c r="G10" s="11" t="s">
        <v>32</v>
      </c>
      <c r="H10" s="12" t="s">
        <v>33</v>
      </c>
      <c r="I10" s="26">
        <f>N10+P10+R10+T10+V10+X10+Z10+AB10+AD10+AF10+AH10+AJ10+AL10+AN10</f>
        <v>4</v>
      </c>
      <c r="J10" s="27"/>
      <c r="K10" s="14"/>
      <c r="L10" s="14"/>
      <c r="M10" s="14"/>
      <c r="N10" s="30"/>
      <c r="O10" s="30"/>
      <c r="P10" s="30"/>
      <c r="Q10" s="30"/>
      <c r="R10" s="30"/>
      <c r="S10" s="30"/>
      <c r="T10" s="30"/>
      <c r="U10" s="15"/>
      <c r="V10" s="30"/>
      <c r="W10" s="30"/>
      <c r="X10" s="30"/>
      <c r="Y10" s="30"/>
      <c r="Z10" s="30"/>
      <c r="AA10" s="30"/>
      <c r="AB10" s="30"/>
      <c r="AC10" s="30"/>
      <c r="AD10" s="30"/>
      <c r="AE10" s="44"/>
      <c r="AF10" s="30"/>
      <c r="AG10" s="44"/>
      <c r="AH10" s="30"/>
      <c r="AI10" s="44"/>
      <c r="AJ10" s="30">
        <v>3</v>
      </c>
      <c r="AK10" s="44" t="s">
        <v>86</v>
      </c>
      <c r="AL10" s="30">
        <v>1</v>
      </c>
      <c r="AM10" s="44" t="s">
        <v>85</v>
      </c>
      <c r="AN10" s="30"/>
      <c r="AO10" s="44"/>
      <c r="AP10" s="43"/>
    </row>
    <row r="11" spans="1:42" ht="42" x14ac:dyDescent="0.2">
      <c r="A11" s="6">
        <v>5</v>
      </c>
      <c r="B11" s="16"/>
      <c r="C11" s="17" t="s">
        <v>36</v>
      </c>
      <c r="D11" s="18"/>
      <c r="E11" s="10"/>
      <c r="F11" s="30" t="s">
        <v>37</v>
      </c>
      <c r="G11" s="11" t="s">
        <v>80</v>
      </c>
      <c r="H11" s="12" t="s">
        <v>33</v>
      </c>
      <c r="I11" s="26">
        <f>N11+P11+R11+T11+V11+X11+Z11+AB11+AD11+AF11+AH11+AJ11+AL11+AN11</f>
        <v>33</v>
      </c>
      <c r="J11" s="28"/>
      <c r="K11" s="14"/>
      <c r="L11" s="14"/>
      <c r="M11" s="14"/>
      <c r="N11" s="30">
        <v>2</v>
      </c>
      <c r="O11" s="30" t="s">
        <v>91</v>
      </c>
      <c r="P11" s="30">
        <v>1</v>
      </c>
      <c r="Q11" s="30" t="s">
        <v>92</v>
      </c>
      <c r="R11" s="30">
        <v>2</v>
      </c>
      <c r="S11" s="30" t="s">
        <v>93</v>
      </c>
      <c r="T11" s="30">
        <v>2</v>
      </c>
      <c r="U11" s="15" t="s">
        <v>94</v>
      </c>
      <c r="V11" s="30"/>
      <c r="W11" s="30"/>
      <c r="X11" s="30"/>
      <c r="Y11" s="30"/>
      <c r="Z11" s="30">
        <v>5</v>
      </c>
      <c r="AA11" s="30" t="s">
        <v>98</v>
      </c>
      <c r="AB11" s="30"/>
      <c r="AC11" s="30"/>
      <c r="AD11" s="30"/>
      <c r="AE11" s="44"/>
      <c r="AF11" s="30">
        <v>3</v>
      </c>
      <c r="AG11" s="44" t="s">
        <v>88</v>
      </c>
      <c r="AH11" s="30">
        <v>3</v>
      </c>
      <c r="AI11" s="44" t="s">
        <v>87</v>
      </c>
      <c r="AJ11" s="30">
        <v>8</v>
      </c>
      <c r="AK11" s="44" t="s">
        <v>86</v>
      </c>
      <c r="AL11" s="30">
        <v>6</v>
      </c>
      <c r="AM11" s="44" t="s">
        <v>85</v>
      </c>
      <c r="AN11" s="30">
        <v>1</v>
      </c>
      <c r="AO11" s="44" t="s">
        <v>83</v>
      </c>
      <c r="AP11" s="43"/>
    </row>
    <row r="12" spans="1:42" ht="42" x14ac:dyDescent="0.15">
      <c r="A12" s="6">
        <v>6</v>
      </c>
      <c r="B12" s="16"/>
      <c r="C12" s="17" t="s">
        <v>38</v>
      </c>
      <c r="D12" s="19"/>
      <c r="E12" s="10"/>
      <c r="F12" s="30" t="s">
        <v>39</v>
      </c>
      <c r="G12" s="11" t="s">
        <v>80</v>
      </c>
      <c r="H12" s="12" t="s">
        <v>33</v>
      </c>
      <c r="I12" s="26">
        <f>N12+P12+R12+T12+V12+X12+Z12+AB12+AD12+AF12+AH12+AJ12+AL12+AN12</f>
        <v>60</v>
      </c>
      <c r="J12" s="28"/>
      <c r="K12" s="14"/>
      <c r="L12" s="14"/>
      <c r="M12" s="14"/>
      <c r="N12" s="30"/>
      <c r="O12" s="30"/>
      <c r="P12" s="30">
        <v>2</v>
      </c>
      <c r="Q12" s="30" t="s">
        <v>92</v>
      </c>
      <c r="R12" s="30">
        <v>5</v>
      </c>
      <c r="S12" s="30" t="s">
        <v>93</v>
      </c>
      <c r="T12" s="30">
        <f>10+3</f>
        <v>13</v>
      </c>
      <c r="U12" s="15" t="s">
        <v>94</v>
      </c>
      <c r="V12" s="30">
        <v>1</v>
      </c>
      <c r="W12" s="30" t="s">
        <v>96</v>
      </c>
      <c r="X12" s="30"/>
      <c r="Y12" s="30"/>
      <c r="Z12" s="30">
        <v>5</v>
      </c>
      <c r="AA12" s="30" t="s">
        <v>98</v>
      </c>
      <c r="AB12" s="30">
        <v>3</v>
      </c>
      <c r="AC12" s="30" t="s">
        <v>29</v>
      </c>
      <c r="AD12" s="30"/>
      <c r="AE12" s="44"/>
      <c r="AF12" s="30">
        <v>5</v>
      </c>
      <c r="AG12" s="44" t="s">
        <v>88</v>
      </c>
      <c r="AH12" s="30">
        <v>2</v>
      </c>
      <c r="AI12" s="44" t="s">
        <v>87</v>
      </c>
      <c r="AJ12" s="30">
        <v>15</v>
      </c>
      <c r="AK12" s="44" t="s">
        <v>86</v>
      </c>
      <c r="AL12" s="30">
        <v>4</v>
      </c>
      <c r="AM12" s="44" t="s">
        <v>85</v>
      </c>
      <c r="AN12" s="30">
        <v>5</v>
      </c>
      <c r="AO12" s="44" t="s">
        <v>83</v>
      </c>
      <c r="AP12" s="43"/>
    </row>
    <row r="13" spans="1:42" ht="21" x14ac:dyDescent="0.15">
      <c r="A13" s="6">
        <v>7</v>
      </c>
      <c r="B13" s="7"/>
      <c r="C13" s="8" t="s">
        <v>40</v>
      </c>
      <c r="D13" s="9"/>
      <c r="E13" s="10"/>
      <c r="F13" s="30" t="s">
        <v>41</v>
      </c>
      <c r="G13" s="11" t="s">
        <v>32</v>
      </c>
      <c r="H13" s="12" t="s">
        <v>33</v>
      </c>
      <c r="I13" s="26">
        <f>N13+P13+R13+T13+V13+X13+Z13+AB13+AD13+AF13+AH13+AJ13+AL13+AN13</f>
        <v>2</v>
      </c>
      <c r="J13" s="13"/>
      <c r="K13" s="14"/>
      <c r="L13" s="14"/>
      <c r="M13" s="14"/>
      <c r="N13" s="30"/>
      <c r="O13" s="30"/>
      <c r="P13" s="30"/>
      <c r="Q13" s="30"/>
      <c r="R13" s="30"/>
      <c r="S13" s="30"/>
      <c r="T13" s="30"/>
      <c r="U13" s="15"/>
      <c r="V13" s="30"/>
      <c r="W13" s="30"/>
      <c r="X13" s="30"/>
      <c r="Y13" s="30"/>
      <c r="Z13" s="30"/>
      <c r="AA13" s="30"/>
      <c r="AB13" s="30"/>
      <c r="AC13" s="30"/>
      <c r="AD13" s="30">
        <v>2</v>
      </c>
      <c r="AE13" s="44" t="s">
        <v>90</v>
      </c>
      <c r="AF13" s="30"/>
      <c r="AG13" s="44"/>
      <c r="AH13" s="30"/>
      <c r="AI13" s="44"/>
      <c r="AJ13" s="30"/>
      <c r="AK13" s="44"/>
      <c r="AL13" s="30"/>
      <c r="AM13" s="44"/>
      <c r="AN13" s="30"/>
      <c r="AO13" s="44"/>
      <c r="AP13" s="43"/>
    </row>
    <row r="14" spans="1:42" ht="31.5" x14ac:dyDescent="0.2">
      <c r="A14" s="6">
        <v>8</v>
      </c>
      <c r="B14" s="7"/>
      <c r="C14" s="8" t="s">
        <v>42</v>
      </c>
      <c r="D14" s="9"/>
      <c r="E14" s="10"/>
      <c r="F14" s="30" t="s">
        <v>41</v>
      </c>
      <c r="G14" s="11" t="s">
        <v>32</v>
      </c>
      <c r="H14" s="12" t="s">
        <v>33</v>
      </c>
      <c r="I14" s="26">
        <f>N14+P14+R14+T14+V14+X14+Z14+AB14+AD14+AF14+AH14+AJ14+AL14+AN14</f>
        <v>17</v>
      </c>
      <c r="J14" s="28"/>
      <c r="K14" s="14"/>
      <c r="L14" s="14"/>
      <c r="M14" s="14"/>
      <c r="N14" s="30"/>
      <c r="O14" s="30"/>
      <c r="P14" s="30"/>
      <c r="Q14" s="30"/>
      <c r="R14" s="30">
        <v>2</v>
      </c>
      <c r="S14" s="30" t="s">
        <v>93</v>
      </c>
      <c r="T14" s="30"/>
      <c r="U14" s="15"/>
      <c r="V14" s="30"/>
      <c r="W14" s="30"/>
      <c r="X14" s="30"/>
      <c r="Y14" s="30"/>
      <c r="Z14" s="30"/>
      <c r="AA14" s="30"/>
      <c r="AB14" s="30"/>
      <c r="AC14" s="30"/>
      <c r="AD14" s="30"/>
      <c r="AE14" s="44"/>
      <c r="AF14" s="30">
        <v>2</v>
      </c>
      <c r="AG14" s="44" t="s">
        <v>88</v>
      </c>
      <c r="AH14" s="30"/>
      <c r="AI14" s="44"/>
      <c r="AJ14" s="30">
        <v>12</v>
      </c>
      <c r="AK14" s="44" t="s">
        <v>86</v>
      </c>
      <c r="AL14" s="30">
        <v>1</v>
      </c>
      <c r="AM14" s="44" t="s">
        <v>85</v>
      </c>
      <c r="AN14" s="30"/>
      <c r="AO14" s="44"/>
      <c r="AP14" s="43"/>
    </row>
    <row r="15" spans="1:42" ht="31.5" x14ac:dyDescent="0.2">
      <c r="A15" s="6">
        <v>9</v>
      </c>
      <c r="B15" s="7"/>
      <c r="C15" s="8" t="s">
        <v>43</v>
      </c>
      <c r="D15" s="9"/>
      <c r="E15" s="10"/>
      <c r="F15" s="30" t="s">
        <v>41</v>
      </c>
      <c r="G15" s="11" t="s">
        <v>32</v>
      </c>
      <c r="H15" s="12" t="s">
        <v>33</v>
      </c>
      <c r="I15" s="26">
        <f>N15+P15+R15+T15+V15+X15+Z15+AB15+AD15+AF15+AH15+AJ15+AL15+AN15</f>
        <v>7</v>
      </c>
      <c r="J15" s="28"/>
      <c r="K15" s="14"/>
      <c r="L15" s="14"/>
      <c r="M15" s="14"/>
      <c r="N15" s="30"/>
      <c r="O15" s="30"/>
      <c r="P15" s="30">
        <v>1</v>
      </c>
      <c r="Q15" s="30" t="s">
        <v>92</v>
      </c>
      <c r="R15" s="30"/>
      <c r="S15" s="30"/>
      <c r="T15" s="30"/>
      <c r="U15" s="15"/>
      <c r="V15" s="30"/>
      <c r="W15" s="30"/>
      <c r="X15" s="30"/>
      <c r="Y15" s="30"/>
      <c r="Z15" s="30"/>
      <c r="AA15" s="30"/>
      <c r="AB15" s="30"/>
      <c r="AC15" s="30"/>
      <c r="AD15" s="30"/>
      <c r="AE15" s="44"/>
      <c r="AF15" s="30">
        <v>1</v>
      </c>
      <c r="AG15" s="44" t="s">
        <v>88</v>
      </c>
      <c r="AH15" s="30"/>
      <c r="AI15" s="44"/>
      <c r="AJ15" s="30">
        <v>3</v>
      </c>
      <c r="AK15" s="44" t="s">
        <v>86</v>
      </c>
      <c r="AL15" s="30">
        <v>2</v>
      </c>
      <c r="AM15" s="44" t="s">
        <v>85</v>
      </c>
      <c r="AN15" s="30"/>
      <c r="AO15" s="44"/>
      <c r="AP15" s="43"/>
    </row>
    <row r="16" spans="1:42" ht="21" x14ac:dyDescent="0.15">
      <c r="A16" s="6">
        <v>10</v>
      </c>
      <c r="B16" s="7"/>
      <c r="C16" s="8" t="s">
        <v>44</v>
      </c>
      <c r="D16" s="9"/>
      <c r="E16" s="10"/>
      <c r="F16" s="30" t="s">
        <v>41</v>
      </c>
      <c r="G16" s="11" t="s">
        <v>32</v>
      </c>
      <c r="H16" s="12" t="s">
        <v>33</v>
      </c>
      <c r="I16" s="26">
        <f>N16+P16+R16+T16+V16+X16+Z16+AB16+AD16+AF16+AH16+AJ16+AL16+AN16</f>
        <v>3</v>
      </c>
      <c r="J16" s="13"/>
      <c r="K16" s="14"/>
      <c r="L16" s="14"/>
      <c r="M16" s="14"/>
      <c r="N16" s="30"/>
      <c r="O16" s="30"/>
      <c r="P16" s="30"/>
      <c r="Q16" s="30"/>
      <c r="R16" s="30">
        <v>3</v>
      </c>
      <c r="S16" s="30" t="s">
        <v>93</v>
      </c>
      <c r="T16" s="30"/>
      <c r="U16" s="15"/>
      <c r="V16" s="30"/>
      <c r="W16" s="30"/>
      <c r="X16" s="30"/>
      <c r="Y16" s="30"/>
      <c r="Z16" s="30"/>
      <c r="AA16" s="30"/>
      <c r="AB16" s="30"/>
      <c r="AC16" s="30"/>
      <c r="AD16" s="30"/>
      <c r="AE16" s="44"/>
      <c r="AF16" s="30"/>
      <c r="AG16" s="44"/>
      <c r="AH16" s="30"/>
      <c r="AI16" s="44"/>
      <c r="AJ16" s="30"/>
      <c r="AK16" s="44"/>
      <c r="AL16" s="30"/>
      <c r="AM16" s="44"/>
      <c r="AN16" s="30"/>
      <c r="AO16" s="44"/>
      <c r="AP16" s="43"/>
    </row>
    <row r="17" spans="1:42" ht="31.5" x14ac:dyDescent="0.2">
      <c r="A17" s="6">
        <v>11</v>
      </c>
      <c r="B17" s="7"/>
      <c r="C17" s="8" t="s">
        <v>45</v>
      </c>
      <c r="D17" s="9"/>
      <c r="E17" s="10"/>
      <c r="F17" s="30" t="s">
        <v>46</v>
      </c>
      <c r="G17" s="11" t="s">
        <v>32</v>
      </c>
      <c r="H17" s="12" t="s">
        <v>33</v>
      </c>
      <c r="I17" s="26">
        <f>N17+P17+R17+T17+V17+X17+Z17+AB17+AD17+AF17+AH17+AJ17+AL17+AN17</f>
        <v>6</v>
      </c>
      <c r="J17" s="28"/>
      <c r="K17" s="14"/>
      <c r="L17" s="14"/>
      <c r="M17" s="14"/>
      <c r="N17" s="30"/>
      <c r="O17" s="30"/>
      <c r="P17" s="30"/>
      <c r="Q17" s="30"/>
      <c r="R17" s="30"/>
      <c r="S17" s="30"/>
      <c r="T17" s="30"/>
      <c r="U17" s="15"/>
      <c r="V17" s="30"/>
      <c r="W17" s="30"/>
      <c r="X17" s="30"/>
      <c r="Y17" s="30"/>
      <c r="Z17" s="30"/>
      <c r="AA17" s="30"/>
      <c r="AB17" s="30"/>
      <c r="AC17" s="30"/>
      <c r="AD17" s="30"/>
      <c r="AE17" s="44"/>
      <c r="AF17" s="30"/>
      <c r="AG17" s="44"/>
      <c r="AH17" s="30"/>
      <c r="AI17" s="44"/>
      <c r="AJ17" s="30">
        <v>5</v>
      </c>
      <c r="AK17" s="44" t="s">
        <v>86</v>
      </c>
      <c r="AL17" s="30">
        <v>1</v>
      </c>
      <c r="AM17" s="44" t="s">
        <v>85</v>
      </c>
      <c r="AN17" s="30"/>
      <c r="AO17" s="44"/>
      <c r="AP17" s="43"/>
    </row>
    <row r="18" spans="1:42" ht="42" x14ac:dyDescent="0.2">
      <c r="A18" s="6">
        <v>12</v>
      </c>
      <c r="B18" s="7"/>
      <c r="C18" s="8" t="s">
        <v>47</v>
      </c>
      <c r="D18" s="9"/>
      <c r="E18" s="10"/>
      <c r="F18" s="30" t="s">
        <v>48</v>
      </c>
      <c r="G18" s="11" t="s">
        <v>32</v>
      </c>
      <c r="H18" s="12" t="s">
        <v>33</v>
      </c>
      <c r="I18" s="26">
        <f>N18+P18+R18+T18+V18+X18+Z18+AB18+AD18+AF18+AH18+AJ18+AL18+AN18</f>
        <v>28</v>
      </c>
      <c r="J18" s="28"/>
      <c r="K18" s="14"/>
      <c r="L18" s="14"/>
      <c r="M18" s="14"/>
      <c r="N18" s="30">
        <v>2</v>
      </c>
      <c r="O18" s="30" t="s">
        <v>91</v>
      </c>
      <c r="P18" s="30"/>
      <c r="Q18" s="30"/>
      <c r="R18" s="30">
        <v>2</v>
      </c>
      <c r="S18" s="30" t="s">
        <v>93</v>
      </c>
      <c r="T18" s="30">
        <v>10</v>
      </c>
      <c r="U18" s="15" t="s">
        <v>94</v>
      </c>
      <c r="V18" s="30"/>
      <c r="W18" s="30"/>
      <c r="X18" s="30"/>
      <c r="Y18" s="30"/>
      <c r="Z18" s="30"/>
      <c r="AA18" s="30"/>
      <c r="AB18" s="30"/>
      <c r="AC18" s="30"/>
      <c r="AD18" s="30"/>
      <c r="AE18" s="44"/>
      <c r="AF18" s="30"/>
      <c r="AG18" s="44"/>
      <c r="AH18" s="30"/>
      <c r="AI18" s="44"/>
      <c r="AJ18" s="30">
        <v>2</v>
      </c>
      <c r="AK18" s="44" t="s">
        <v>86</v>
      </c>
      <c r="AL18" s="30">
        <v>10</v>
      </c>
      <c r="AM18" s="44" t="s">
        <v>85</v>
      </c>
      <c r="AN18" s="30">
        <v>2</v>
      </c>
      <c r="AO18" s="44" t="s">
        <v>83</v>
      </c>
      <c r="AP18" s="43"/>
    </row>
    <row r="19" spans="1:42" ht="28.5" customHeight="1" x14ac:dyDescent="0.2">
      <c r="A19" s="6">
        <v>13</v>
      </c>
      <c r="B19" s="7"/>
      <c r="C19" s="8" t="s">
        <v>49</v>
      </c>
      <c r="D19" s="9"/>
      <c r="E19" s="10"/>
      <c r="F19" s="30" t="s">
        <v>50</v>
      </c>
      <c r="G19" s="11" t="s">
        <v>32</v>
      </c>
      <c r="H19" s="12" t="s">
        <v>33</v>
      </c>
      <c r="I19" s="26">
        <f>N19+P19+R19+T19+V19+X19+Z19+AB19+AD19+AF19+AH19+AJ19+AL19+AN19</f>
        <v>28</v>
      </c>
      <c r="J19" s="28"/>
      <c r="K19" s="14"/>
      <c r="L19" s="14"/>
      <c r="M19" s="14"/>
      <c r="N19" s="30">
        <v>2</v>
      </c>
      <c r="O19" s="30" t="s">
        <v>91</v>
      </c>
      <c r="P19" s="30"/>
      <c r="Q19" s="30"/>
      <c r="R19" s="30"/>
      <c r="S19" s="30"/>
      <c r="T19" s="30">
        <f>6+4</f>
        <v>10</v>
      </c>
      <c r="U19" s="15" t="s">
        <v>94</v>
      </c>
      <c r="V19" s="30"/>
      <c r="W19" s="30"/>
      <c r="X19" s="30"/>
      <c r="Y19" s="30"/>
      <c r="Z19" s="30">
        <v>10</v>
      </c>
      <c r="AA19" s="30" t="s">
        <v>98</v>
      </c>
      <c r="AB19" s="30"/>
      <c r="AC19" s="30"/>
      <c r="AD19" s="30"/>
      <c r="AE19" s="44"/>
      <c r="AF19" s="30"/>
      <c r="AG19" s="44"/>
      <c r="AH19" s="30"/>
      <c r="AI19" s="44"/>
      <c r="AJ19" s="30">
        <v>3</v>
      </c>
      <c r="AK19" s="44" t="s">
        <v>86</v>
      </c>
      <c r="AL19" s="30">
        <v>3</v>
      </c>
      <c r="AM19" s="44" t="s">
        <v>85</v>
      </c>
      <c r="AN19" s="30"/>
      <c r="AO19" s="44"/>
      <c r="AP19" s="43"/>
    </row>
    <row r="20" spans="1:42" ht="37.5" customHeight="1" x14ac:dyDescent="0.2">
      <c r="A20" s="6">
        <v>14</v>
      </c>
      <c r="B20" s="7"/>
      <c r="C20" s="8" t="s">
        <v>51</v>
      </c>
      <c r="D20" s="9"/>
      <c r="E20" s="10"/>
      <c r="F20" s="30" t="s">
        <v>52</v>
      </c>
      <c r="G20" s="11" t="s">
        <v>32</v>
      </c>
      <c r="H20" s="12" t="s">
        <v>33</v>
      </c>
      <c r="I20" s="26">
        <f>N20+P20+R20+T20+V20+X20+Z20+AB20+AD20+AF20+AH20+AJ20+AL20+AN20</f>
        <v>20</v>
      </c>
      <c r="J20" s="28"/>
      <c r="K20" s="14"/>
      <c r="L20" s="14"/>
      <c r="M20" s="14"/>
      <c r="N20" s="30"/>
      <c r="O20" s="30"/>
      <c r="P20" s="30"/>
      <c r="Q20" s="30"/>
      <c r="R20" s="30"/>
      <c r="S20" s="30"/>
      <c r="T20" s="30">
        <v>2</v>
      </c>
      <c r="U20" s="15" t="s">
        <v>94</v>
      </c>
      <c r="V20" s="30"/>
      <c r="W20" s="30"/>
      <c r="X20" s="30"/>
      <c r="Y20" s="30"/>
      <c r="Z20" s="30">
        <v>3</v>
      </c>
      <c r="AA20" s="30" t="s">
        <v>98</v>
      </c>
      <c r="AB20" s="30"/>
      <c r="AC20" s="30"/>
      <c r="AD20" s="30"/>
      <c r="AE20" s="44"/>
      <c r="AF20" s="30"/>
      <c r="AG20" s="44"/>
      <c r="AH20" s="30"/>
      <c r="AI20" s="44"/>
      <c r="AJ20" s="30">
        <v>14</v>
      </c>
      <c r="AK20" s="44" t="s">
        <v>86</v>
      </c>
      <c r="AL20" s="30">
        <v>1</v>
      </c>
      <c r="AM20" s="44" t="s">
        <v>85</v>
      </c>
      <c r="AN20" s="30"/>
      <c r="AO20" s="44"/>
      <c r="AP20" s="43"/>
    </row>
    <row r="21" spans="1:42" ht="42" x14ac:dyDescent="0.15">
      <c r="A21" s="6">
        <v>15</v>
      </c>
      <c r="B21" s="16"/>
      <c r="C21" s="17" t="s">
        <v>53</v>
      </c>
      <c r="D21" s="19"/>
      <c r="E21" s="10"/>
      <c r="F21" s="30" t="s">
        <v>54</v>
      </c>
      <c r="G21" s="11" t="s">
        <v>80</v>
      </c>
      <c r="H21" s="12" t="s">
        <v>33</v>
      </c>
      <c r="I21" s="26">
        <f>N21+P21+R21+T21+V21+X21+Z21+AB21+AD21+AF21+AH21+AJ21+AL21+AN21</f>
        <v>220</v>
      </c>
      <c r="J21" s="28"/>
      <c r="K21" s="14"/>
      <c r="L21" s="14"/>
      <c r="M21" s="14"/>
      <c r="N21" s="30">
        <v>8</v>
      </c>
      <c r="O21" s="30" t="s">
        <v>91</v>
      </c>
      <c r="P21" s="30">
        <v>10</v>
      </c>
      <c r="Q21" s="30" t="s">
        <v>92</v>
      </c>
      <c r="R21" s="30">
        <v>20</v>
      </c>
      <c r="S21" s="30" t="s">
        <v>93</v>
      </c>
      <c r="T21" s="30">
        <f>24+5</f>
        <v>29</v>
      </c>
      <c r="U21" s="15" t="s">
        <v>94</v>
      </c>
      <c r="V21" s="30"/>
      <c r="W21" s="30"/>
      <c r="X21" s="30">
        <v>6</v>
      </c>
      <c r="Y21" s="30" t="s">
        <v>97</v>
      </c>
      <c r="Z21" s="30">
        <v>30</v>
      </c>
      <c r="AA21" s="30" t="s">
        <v>98</v>
      </c>
      <c r="AB21" s="30">
        <v>7</v>
      </c>
      <c r="AC21" s="30" t="s">
        <v>29</v>
      </c>
      <c r="AD21" s="30">
        <v>2</v>
      </c>
      <c r="AE21" s="44" t="s">
        <v>90</v>
      </c>
      <c r="AF21" s="30">
        <v>23</v>
      </c>
      <c r="AG21" s="44" t="s">
        <v>88</v>
      </c>
      <c r="AH21" s="30">
        <v>20</v>
      </c>
      <c r="AI21" s="44" t="s">
        <v>87</v>
      </c>
      <c r="AJ21" s="30">
        <v>20</v>
      </c>
      <c r="AK21" s="44" t="s">
        <v>86</v>
      </c>
      <c r="AL21" s="30">
        <v>40</v>
      </c>
      <c r="AM21" s="44" t="s">
        <v>85</v>
      </c>
      <c r="AN21" s="30">
        <v>5</v>
      </c>
      <c r="AO21" s="44" t="s">
        <v>83</v>
      </c>
      <c r="AP21" s="43"/>
    </row>
    <row r="22" spans="1:42" ht="31.5" x14ac:dyDescent="0.15">
      <c r="A22" s="6">
        <v>16</v>
      </c>
      <c r="B22" s="16"/>
      <c r="C22" s="17" t="s">
        <v>53</v>
      </c>
      <c r="D22" s="19"/>
      <c r="E22" s="10"/>
      <c r="F22" s="30" t="s">
        <v>54</v>
      </c>
      <c r="G22" s="11" t="s">
        <v>80</v>
      </c>
      <c r="H22" s="12" t="s">
        <v>33</v>
      </c>
      <c r="I22" s="26">
        <f>N22+P22+R22+T22+V22+X22+Z22+AB22+AD22+AF22+AH22+AJ22+AL22+AN22</f>
        <v>2</v>
      </c>
      <c r="J22" s="20"/>
      <c r="K22" s="14"/>
      <c r="L22" s="14"/>
      <c r="M22" s="14"/>
      <c r="N22" s="29"/>
      <c r="O22" s="30"/>
      <c r="P22" s="29"/>
      <c r="Q22" s="30"/>
      <c r="R22" s="29"/>
      <c r="S22" s="30"/>
      <c r="T22" s="29"/>
      <c r="U22" s="15"/>
      <c r="V22" s="29">
        <v>2</v>
      </c>
      <c r="W22" s="30" t="s">
        <v>96</v>
      </c>
      <c r="X22" s="29"/>
      <c r="Y22" s="30"/>
      <c r="Z22" s="29"/>
      <c r="AA22" s="30"/>
      <c r="AB22" s="29"/>
      <c r="AC22" s="30"/>
      <c r="AD22" s="29"/>
      <c r="AE22" s="44"/>
      <c r="AF22" s="29"/>
      <c r="AG22" s="44"/>
      <c r="AH22" s="29"/>
      <c r="AI22" s="44"/>
      <c r="AJ22" s="29"/>
      <c r="AK22" s="44"/>
      <c r="AL22" s="29"/>
      <c r="AM22" s="44"/>
      <c r="AN22" s="29"/>
      <c r="AO22" s="44"/>
      <c r="AP22" s="43"/>
    </row>
    <row r="23" spans="1:42" ht="42" x14ac:dyDescent="0.15">
      <c r="A23" s="6">
        <v>17</v>
      </c>
      <c r="B23" s="16"/>
      <c r="C23" s="17" t="s">
        <v>55</v>
      </c>
      <c r="D23" s="19"/>
      <c r="E23" s="10"/>
      <c r="F23" s="30" t="s">
        <v>56</v>
      </c>
      <c r="G23" s="11" t="s">
        <v>32</v>
      </c>
      <c r="H23" s="12" t="s">
        <v>33</v>
      </c>
      <c r="I23" s="26">
        <f>N23+P23+R23+T23+V23+X23+Z23+AB23+AD23+AF23+AH23+AJ23+AL23+AN23</f>
        <v>20</v>
      </c>
      <c r="J23" s="28"/>
      <c r="K23" s="14"/>
      <c r="L23" s="14"/>
      <c r="M23" s="14"/>
      <c r="N23" s="30"/>
      <c r="O23" s="30"/>
      <c r="P23" s="30">
        <v>1</v>
      </c>
      <c r="Q23" s="30" t="s">
        <v>92</v>
      </c>
      <c r="R23" s="30">
        <v>3</v>
      </c>
      <c r="S23" s="30" t="s">
        <v>93</v>
      </c>
      <c r="T23" s="30"/>
      <c r="U23" s="15"/>
      <c r="V23" s="30">
        <v>1</v>
      </c>
      <c r="W23" s="30" t="s">
        <v>96</v>
      </c>
      <c r="X23" s="30"/>
      <c r="Y23" s="30"/>
      <c r="Z23" s="30">
        <v>4</v>
      </c>
      <c r="AA23" s="30" t="s">
        <v>98</v>
      </c>
      <c r="AB23" s="30"/>
      <c r="AC23" s="30"/>
      <c r="AD23" s="30">
        <v>1</v>
      </c>
      <c r="AE23" s="44" t="s">
        <v>90</v>
      </c>
      <c r="AF23" s="30"/>
      <c r="AG23" s="44"/>
      <c r="AH23" s="30"/>
      <c r="AI23" s="44"/>
      <c r="AJ23" s="30">
        <v>5</v>
      </c>
      <c r="AK23" s="44" t="s">
        <v>86</v>
      </c>
      <c r="AL23" s="30">
        <v>3</v>
      </c>
      <c r="AM23" s="44" t="s">
        <v>85</v>
      </c>
      <c r="AN23" s="30">
        <v>2</v>
      </c>
      <c r="AO23" s="44" t="s">
        <v>83</v>
      </c>
      <c r="AP23" s="43"/>
    </row>
    <row r="24" spans="1:42" ht="31.5" x14ac:dyDescent="0.15">
      <c r="A24" s="6">
        <v>18</v>
      </c>
      <c r="B24" s="16"/>
      <c r="C24" s="17" t="s">
        <v>57</v>
      </c>
      <c r="D24" s="19"/>
      <c r="E24" s="10"/>
      <c r="F24" s="30" t="s">
        <v>56</v>
      </c>
      <c r="G24" s="11" t="s">
        <v>32</v>
      </c>
      <c r="H24" s="12" t="s">
        <v>33</v>
      </c>
      <c r="I24" s="26">
        <f>N24+P24+R24+T24+V24+X24+Z24+AB24+AD24+AF24+AH24+AJ24+AL24+AN24</f>
        <v>13</v>
      </c>
      <c r="J24" s="28"/>
      <c r="K24" s="14"/>
      <c r="L24" s="14"/>
      <c r="M24" s="14"/>
      <c r="N24" s="30"/>
      <c r="O24" s="30"/>
      <c r="P24" s="30"/>
      <c r="Q24" s="30"/>
      <c r="R24" s="30">
        <v>2</v>
      </c>
      <c r="S24" s="30" t="s">
        <v>93</v>
      </c>
      <c r="T24" s="30">
        <f>3+2</f>
        <v>5</v>
      </c>
      <c r="U24" s="15" t="s">
        <v>94</v>
      </c>
      <c r="V24" s="30">
        <v>1</v>
      </c>
      <c r="W24" s="30" t="s">
        <v>96</v>
      </c>
      <c r="X24" s="30"/>
      <c r="Y24" s="30"/>
      <c r="Z24" s="30"/>
      <c r="AA24" s="30"/>
      <c r="AB24" s="30">
        <v>1</v>
      </c>
      <c r="AC24" s="30" t="s">
        <v>29</v>
      </c>
      <c r="AD24" s="30"/>
      <c r="AE24" s="44"/>
      <c r="AF24" s="30"/>
      <c r="AG24" s="44"/>
      <c r="AH24" s="30">
        <v>2</v>
      </c>
      <c r="AI24" s="44" t="s">
        <v>87</v>
      </c>
      <c r="AJ24" s="30">
        <v>2</v>
      </c>
      <c r="AK24" s="44" t="s">
        <v>86</v>
      </c>
      <c r="AL24" s="30"/>
      <c r="AM24" s="44"/>
      <c r="AN24" s="30"/>
      <c r="AO24" s="44"/>
      <c r="AP24" s="43"/>
    </row>
    <row r="25" spans="1:42" ht="31.5" x14ac:dyDescent="0.2">
      <c r="A25" s="6">
        <v>19</v>
      </c>
      <c r="B25" s="29"/>
      <c r="C25" s="17" t="s">
        <v>76</v>
      </c>
      <c r="D25" s="40"/>
      <c r="E25" s="29"/>
      <c r="F25" s="30" t="s">
        <v>77</v>
      </c>
      <c r="G25" s="11" t="s">
        <v>80</v>
      </c>
      <c r="H25" s="12" t="s">
        <v>33</v>
      </c>
      <c r="I25" s="26">
        <f>N25+P25+R25+T25+V25+X25+Z25+AB25+AD25+AF25+AH25+AJ25+AL25+AN25</f>
        <v>49</v>
      </c>
      <c r="J25" s="28"/>
      <c r="K25" s="14"/>
      <c r="L25" s="14"/>
      <c r="M25" s="14"/>
      <c r="N25" s="30">
        <v>2</v>
      </c>
      <c r="O25" s="30" t="s">
        <v>91</v>
      </c>
      <c r="P25" s="30"/>
      <c r="Q25" s="30"/>
      <c r="R25" s="30"/>
      <c r="S25" s="30"/>
      <c r="T25" s="30"/>
      <c r="U25" s="15"/>
      <c r="V25" s="30"/>
      <c r="W25" s="30"/>
      <c r="X25" s="30"/>
      <c r="Y25" s="30"/>
      <c r="Z25" s="30"/>
      <c r="AA25" s="30"/>
      <c r="AB25" s="30"/>
      <c r="AC25" s="30"/>
      <c r="AD25" s="30">
        <v>10</v>
      </c>
      <c r="AE25" s="44" t="s">
        <v>90</v>
      </c>
      <c r="AF25" s="30"/>
      <c r="AG25" s="44"/>
      <c r="AH25" s="30"/>
      <c r="AI25" s="44"/>
      <c r="AJ25" s="30">
        <v>28</v>
      </c>
      <c r="AK25" s="44" t="s">
        <v>86</v>
      </c>
      <c r="AL25" s="30">
        <v>9</v>
      </c>
      <c r="AM25" s="44" t="s">
        <v>85</v>
      </c>
      <c r="AN25" s="30"/>
      <c r="AO25" s="44"/>
      <c r="AP25" s="43"/>
    </row>
    <row r="26" spans="1:42" ht="31.5" x14ac:dyDescent="0.2">
      <c r="A26" s="6">
        <v>20</v>
      </c>
      <c r="B26" s="29"/>
      <c r="C26" s="17" t="s">
        <v>78</v>
      </c>
      <c r="D26" s="41"/>
      <c r="E26" s="29"/>
      <c r="F26" s="30" t="s">
        <v>79</v>
      </c>
      <c r="G26" s="11" t="s">
        <v>80</v>
      </c>
      <c r="H26" s="12" t="s">
        <v>33</v>
      </c>
      <c r="I26" s="26">
        <f>N26+P26+R26+T26+V26+X26+Z26+AB26+AD26+AF26+AH26+AJ26+AL26+AN26</f>
        <v>12</v>
      </c>
      <c r="J26" s="28"/>
      <c r="K26" s="14"/>
      <c r="L26" s="14"/>
      <c r="M26" s="14"/>
      <c r="N26" s="30"/>
      <c r="O26" s="30"/>
      <c r="P26" s="30"/>
      <c r="Q26" s="30"/>
      <c r="R26" s="30"/>
      <c r="S26" s="30"/>
      <c r="T26" s="30"/>
      <c r="U26" s="15"/>
      <c r="V26" s="30"/>
      <c r="W26" s="30"/>
      <c r="X26" s="30"/>
      <c r="Y26" s="30"/>
      <c r="Z26" s="30"/>
      <c r="AA26" s="30"/>
      <c r="AB26" s="30"/>
      <c r="AC26" s="30"/>
      <c r="AD26" s="30"/>
      <c r="AE26" s="44"/>
      <c r="AF26" s="30"/>
      <c r="AG26" s="44"/>
      <c r="AH26" s="30"/>
      <c r="AI26" s="44"/>
      <c r="AJ26" s="30"/>
      <c r="AK26" s="44"/>
      <c r="AL26" s="30">
        <v>12</v>
      </c>
      <c r="AM26" s="44" t="s">
        <v>85</v>
      </c>
      <c r="AN26" s="30"/>
      <c r="AO26" s="44"/>
      <c r="AP26" s="43"/>
    </row>
    <row r="27" spans="1:42" s="21" customFormat="1" ht="158.25" customHeight="1" x14ac:dyDescent="0.2">
      <c r="A27" s="35" t="s">
        <v>58</v>
      </c>
      <c r="B27" s="36"/>
      <c r="C27" s="36"/>
      <c r="D27" s="36"/>
      <c r="E27" s="36"/>
      <c r="F27" s="36"/>
      <c r="G27" s="36"/>
      <c r="H27" s="36"/>
      <c r="I27" s="36"/>
      <c r="J27" s="36"/>
      <c r="K27" s="36"/>
      <c r="L27" s="36"/>
      <c r="M27" s="36"/>
      <c r="N27" s="45" t="s">
        <v>59</v>
      </c>
      <c r="O27" s="45"/>
      <c r="P27" s="45" t="s">
        <v>60</v>
      </c>
      <c r="Q27" s="45"/>
      <c r="R27" s="45" t="s">
        <v>61</v>
      </c>
      <c r="S27" s="45"/>
      <c r="T27" s="45" t="s">
        <v>62</v>
      </c>
      <c r="U27" s="45"/>
      <c r="V27" s="45" t="s">
        <v>63</v>
      </c>
      <c r="W27" s="45"/>
      <c r="X27" s="45" t="s">
        <v>64</v>
      </c>
      <c r="Y27" s="45"/>
      <c r="Z27" s="45" t="s">
        <v>65</v>
      </c>
      <c r="AA27" s="45"/>
      <c r="AB27" s="45" t="s">
        <v>66</v>
      </c>
      <c r="AC27" s="45"/>
      <c r="AD27" s="45" t="s">
        <v>67</v>
      </c>
      <c r="AE27" s="45"/>
      <c r="AF27" s="45" t="s">
        <v>68</v>
      </c>
      <c r="AG27" s="45"/>
      <c r="AH27" s="45" t="s">
        <v>69</v>
      </c>
      <c r="AI27" s="45"/>
      <c r="AJ27" s="45" t="s">
        <v>70</v>
      </c>
      <c r="AK27" s="45"/>
      <c r="AL27" s="45" t="s">
        <v>71</v>
      </c>
      <c r="AM27" s="45"/>
      <c r="AN27" s="32" t="s">
        <v>72</v>
      </c>
      <c r="AO27" s="33"/>
      <c r="AP27" s="46"/>
    </row>
    <row r="28" spans="1:42" s="21" customFormat="1" x14ac:dyDescent="0.2">
      <c r="A28" s="22"/>
      <c r="B28" s="23"/>
      <c r="C28" s="23"/>
      <c r="D28" s="23"/>
      <c r="E28" s="23"/>
      <c r="F28" s="23"/>
      <c r="G28" s="23"/>
      <c r="H28" s="23"/>
      <c r="I28" s="23"/>
      <c r="J28" s="23"/>
      <c r="K28" s="23"/>
      <c r="L28" s="23"/>
      <c r="M28" s="23"/>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row>
    <row r="29" spans="1:42" ht="70.5" customHeight="1" x14ac:dyDescent="0.2">
      <c r="A29" s="31" t="s">
        <v>73</v>
      </c>
      <c r="B29" s="31"/>
      <c r="C29" s="31"/>
      <c r="D29" s="31"/>
      <c r="E29" s="31"/>
      <c r="F29" s="31"/>
      <c r="G29" s="31"/>
      <c r="H29" s="25"/>
      <c r="I29" s="25"/>
      <c r="J29" s="25"/>
      <c r="K29" s="25"/>
      <c r="L29" s="1"/>
      <c r="M29" s="31" t="s">
        <v>74</v>
      </c>
      <c r="N29" s="31"/>
      <c r="O29" s="31"/>
      <c r="P29" s="31"/>
      <c r="Q29" s="31"/>
      <c r="AL29" s="4"/>
      <c r="AM29" s="1"/>
    </row>
  </sheetData>
  <mergeCells count="48">
    <mergeCell ref="AN27:AO27"/>
    <mergeCell ref="AP7:AP26"/>
    <mergeCell ref="AP5:AP6"/>
    <mergeCell ref="AN5:AO5"/>
    <mergeCell ref="N5:O5"/>
    <mergeCell ref="A1:AP1"/>
    <mergeCell ref="A3:AP3"/>
    <mergeCell ref="A5:A6"/>
    <mergeCell ref="B5:B6"/>
    <mergeCell ref="C5:C6"/>
    <mergeCell ref="D5:D6"/>
    <mergeCell ref="E5:E6"/>
    <mergeCell ref="F5:F6"/>
    <mergeCell ref="G5:G6"/>
    <mergeCell ref="H5:H6"/>
    <mergeCell ref="I5:I6"/>
    <mergeCell ref="J5:J6"/>
    <mergeCell ref="K5:K6"/>
    <mergeCell ref="L5:L6"/>
    <mergeCell ref="M5:M6"/>
    <mergeCell ref="AH5:AI5"/>
    <mergeCell ref="AJ5:AK5"/>
    <mergeCell ref="AL5:AM5"/>
    <mergeCell ref="P5:Q5"/>
    <mergeCell ref="R5:S5"/>
    <mergeCell ref="T5:U5"/>
    <mergeCell ref="V5:W5"/>
    <mergeCell ref="X5:Y5"/>
    <mergeCell ref="Z5:AA5"/>
    <mergeCell ref="AJ27:AK27"/>
    <mergeCell ref="AL27:AM27"/>
    <mergeCell ref="A27:M27"/>
    <mergeCell ref="N27:O27"/>
    <mergeCell ref="P27:Q27"/>
    <mergeCell ref="R27:S27"/>
    <mergeCell ref="T27:U27"/>
    <mergeCell ref="V27:W27"/>
    <mergeCell ref="X27:Y27"/>
    <mergeCell ref="Z27:AA27"/>
    <mergeCell ref="AB27:AC27"/>
    <mergeCell ref="AB5:AC5"/>
    <mergeCell ref="AD5:AE5"/>
    <mergeCell ref="AF5:AG5"/>
    <mergeCell ref="A29:G29"/>
    <mergeCell ref="M29:Q29"/>
    <mergeCell ref="AD27:AE27"/>
    <mergeCell ref="AF27:AG27"/>
    <mergeCell ref="AH27:AI27"/>
  </mergeCells>
  <conditionalFormatting sqref="C9">
    <cfRule type="duplicateValues" dxfId="3" priority="4"/>
  </conditionalFormatting>
  <conditionalFormatting sqref="D9">
    <cfRule type="duplicateValues" dxfId="2" priority="3"/>
  </conditionalFormatting>
  <conditionalFormatting sqref="C10">
    <cfRule type="duplicateValues" dxfId="1" priority="2"/>
  </conditionalFormatting>
  <conditionalFormatting sqref="D26">
    <cfRule type="duplicateValues" dxfId="0" priority="1"/>
  </conditionalFormatting>
  <hyperlinks>
    <hyperlink ref="F7" r:id="rId1" display="https://okpd2.com/klassifikator/kod-okpd2-27-51-15.html"/>
    <hyperlink ref="F8" r:id="rId2" display="https://okpd2.com/klassifikator/kod-okpd2-27-51-15.html"/>
    <hyperlink ref="F21" r:id="rId3" display="https://okpd2.com/klassifikator/kod-okpd2-27-51-24-110.html"/>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Череповский Сергей Викторович</dc:creator>
  <cp:lastModifiedBy>Череповский Сергей Викторович</cp:lastModifiedBy>
  <dcterms:created xsi:type="dcterms:W3CDTF">2025-01-28T12:57:13Z</dcterms:created>
  <dcterms:modified xsi:type="dcterms:W3CDTF">2025-02-04T11:54:57Z</dcterms:modified>
</cp:coreProperties>
</file>